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/>
  <mc:AlternateContent xmlns:mc="http://schemas.openxmlformats.org/markup-compatibility/2006">
    <mc:Choice Requires="x15">
      <x15ac:absPath xmlns:x15ac="http://schemas.microsoft.com/office/spreadsheetml/2010/11/ac" url="C:\Users\ZC\Desktop\"/>
    </mc:Choice>
  </mc:AlternateContent>
  <bookViews>
    <workbookView xWindow="0" yWindow="0" windowWidth="28695" windowHeight="13050" activeTab="1"/>
  </bookViews>
  <sheets>
    <sheet name="15级" sheetId="1" r:id="rId1"/>
    <sheet name="16级" sheetId="2" r:id="rId2"/>
    <sheet name="17级" sheetId="3" r:id="rId3"/>
  </sheets>
  <calcPr calcId="162913"/>
</workbook>
</file>

<file path=xl/calcChain.xml><?xml version="1.0" encoding="utf-8"?>
<calcChain xmlns="http://schemas.openxmlformats.org/spreadsheetml/2006/main">
  <c r="E3" i="3" l="1"/>
  <c r="H3" i="3" s="1"/>
  <c r="E5" i="3"/>
  <c r="H5" i="3" s="1"/>
  <c r="E8" i="3"/>
  <c r="H8" i="3" s="1"/>
  <c r="E6" i="3"/>
  <c r="H6" i="3" s="1"/>
  <c r="E7" i="3"/>
  <c r="H7" i="3" s="1"/>
  <c r="E4" i="3"/>
  <c r="H4" i="3" s="1"/>
  <c r="W4" i="2"/>
  <c r="W5" i="2"/>
  <c r="W6" i="2"/>
  <c r="W7" i="2"/>
  <c r="W8" i="2"/>
  <c r="W3" i="2"/>
  <c r="K3" i="1"/>
  <c r="K4" i="1"/>
  <c r="K5" i="1"/>
  <c r="K6" i="1"/>
  <c r="K7" i="1"/>
  <c r="S8" i="2" l="1"/>
  <c r="Y8" i="2" s="1"/>
  <c r="S7" i="2"/>
  <c r="Y7" i="2" s="1"/>
  <c r="S6" i="2"/>
  <c r="Y6" i="2" s="1"/>
  <c r="S5" i="2"/>
  <c r="Y5" i="2" s="1"/>
  <c r="S4" i="2"/>
  <c r="Y4" i="2" s="1"/>
  <c r="S3" i="2"/>
  <c r="Y3" i="2" s="1"/>
  <c r="G7" i="1"/>
  <c r="M7" i="1" s="1"/>
  <c r="G6" i="1"/>
  <c r="M6" i="1" s="1"/>
  <c r="G5" i="1"/>
  <c r="M5" i="1" s="1"/>
  <c r="G4" i="1"/>
  <c r="M4" i="1" s="1"/>
  <c r="G3" i="1"/>
  <c r="M3" i="1" s="1"/>
</calcChain>
</file>

<file path=xl/sharedStrings.xml><?xml version="1.0" encoding="utf-8"?>
<sst xmlns="http://schemas.openxmlformats.org/spreadsheetml/2006/main" count="99" uniqueCount="71">
  <si>
    <t>姓名</t>
  </si>
  <si>
    <t>教育学综合</t>
  </si>
  <si>
    <t>平均分</t>
  </si>
  <si>
    <t>张利明</t>
  </si>
  <si>
    <t>陈烨</t>
  </si>
  <si>
    <t>91</t>
  </si>
  <si>
    <t>蒙桂芳</t>
  </si>
  <si>
    <t>王韶美</t>
  </si>
  <si>
    <t>王洁</t>
  </si>
  <si>
    <t>心理学综合1</t>
  </si>
  <si>
    <t>心理学综合2</t>
  </si>
  <si>
    <t>教育实验设计与测量</t>
  </si>
  <si>
    <t>教育人类学1</t>
  </si>
  <si>
    <t>教育人类学2</t>
  </si>
  <si>
    <t>民族学通论1</t>
  </si>
  <si>
    <t>民族学通论2</t>
  </si>
  <si>
    <t>翻译与写作</t>
  </si>
  <si>
    <t>高级统计与实验设计1</t>
  </si>
  <si>
    <t>高级统计与实验设计2</t>
  </si>
  <si>
    <t>中国民族历史文化概论</t>
  </si>
  <si>
    <t>英语1</t>
  </si>
  <si>
    <t>英语2</t>
  </si>
  <si>
    <t>中国特色社会主义理论与实践研究</t>
  </si>
  <si>
    <t>马克思主义与社会主义科学方法论</t>
  </si>
  <si>
    <t>徐佳虹</t>
  </si>
  <si>
    <t>杜皓</t>
  </si>
  <si>
    <t>姚闳耀</t>
  </si>
  <si>
    <t>张幸琪</t>
  </si>
  <si>
    <t>武小芸</t>
  </si>
  <si>
    <t>李莉</t>
  </si>
  <si>
    <t>学业成绩</t>
    <phoneticPr fontId="2" type="noConversion"/>
  </si>
  <si>
    <t>科研成果</t>
    <phoneticPr fontId="2" type="noConversion"/>
  </si>
  <si>
    <t>重要</t>
    <phoneticPr fontId="2" type="noConversion"/>
  </si>
  <si>
    <t>公开</t>
    <phoneticPr fontId="2" type="noConversion"/>
  </si>
  <si>
    <t>其他</t>
    <phoneticPr fontId="2" type="noConversion"/>
  </si>
  <si>
    <t>日常表现</t>
    <phoneticPr fontId="2" type="noConversion"/>
  </si>
  <si>
    <t>总分</t>
    <phoneticPr fontId="2" type="noConversion"/>
  </si>
  <si>
    <t>排名</t>
    <phoneticPr fontId="2" type="noConversion"/>
  </si>
  <si>
    <t>15级</t>
    <phoneticPr fontId="2" type="noConversion"/>
  </si>
  <si>
    <t>16级</t>
    <phoneticPr fontId="2" type="noConversion"/>
  </si>
  <si>
    <t>日常
表现</t>
    <phoneticPr fontId="2" type="noConversion"/>
  </si>
  <si>
    <t>民族学概论1</t>
    <phoneticPr fontId="2" type="noConversion"/>
  </si>
  <si>
    <t>民族学概论2</t>
    <phoneticPr fontId="2" type="noConversion"/>
  </si>
  <si>
    <t>民族学原著选读</t>
    <phoneticPr fontId="2" type="noConversion"/>
  </si>
  <si>
    <t>教育学综合</t>
    <phoneticPr fontId="2" type="noConversion"/>
  </si>
  <si>
    <t>积分</t>
    <phoneticPr fontId="2" type="noConversion"/>
  </si>
  <si>
    <t>二等</t>
    <phoneticPr fontId="2" type="noConversion"/>
  </si>
  <si>
    <t>拟推荐
获奖等级</t>
    <phoneticPr fontId="2" type="noConversion"/>
  </si>
  <si>
    <t>三等</t>
    <phoneticPr fontId="2" type="noConversion"/>
  </si>
  <si>
    <t>一等</t>
    <phoneticPr fontId="2" type="noConversion"/>
  </si>
  <si>
    <t>一等</t>
    <phoneticPr fontId="2" type="noConversion"/>
  </si>
  <si>
    <t>二等</t>
    <phoneticPr fontId="2" type="noConversion"/>
  </si>
  <si>
    <t>三等</t>
    <phoneticPr fontId="2" type="noConversion"/>
  </si>
  <si>
    <t>——</t>
    <phoneticPr fontId="2" type="noConversion"/>
  </si>
  <si>
    <t>17级</t>
    <phoneticPr fontId="2" type="noConversion"/>
  </si>
  <si>
    <t>初试公共课成绩</t>
    <phoneticPr fontId="2" type="noConversion"/>
  </si>
  <si>
    <t>政治</t>
    <phoneticPr fontId="2" type="noConversion"/>
  </si>
  <si>
    <t>英语</t>
    <phoneticPr fontId="2" type="noConversion"/>
  </si>
  <si>
    <t>褚慧</t>
    <phoneticPr fontId="2" type="noConversion"/>
  </si>
  <si>
    <t>高凤荣</t>
    <phoneticPr fontId="2" type="noConversion"/>
  </si>
  <si>
    <t>胡馨雨</t>
    <phoneticPr fontId="2" type="noConversion"/>
  </si>
  <si>
    <t>王梦婷</t>
    <phoneticPr fontId="2" type="noConversion"/>
  </si>
  <si>
    <t>马慧卿</t>
    <phoneticPr fontId="2" type="noConversion"/>
  </si>
  <si>
    <t>白玉雯</t>
    <phoneticPr fontId="2" type="noConversion"/>
  </si>
  <si>
    <t>一志愿第1</t>
    <phoneticPr fontId="2" type="noConversion"/>
  </si>
  <si>
    <t>复试
成绩</t>
    <phoneticPr fontId="2" type="noConversion"/>
  </si>
  <si>
    <t>调剂第1</t>
    <phoneticPr fontId="2" type="noConversion"/>
  </si>
  <si>
    <t>调剂第2</t>
    <phoneticPr fontId="2" type="noConversion"/>
  </si>
  <si>
    <t>调剂第3</t>
    <phoneticPr fontId="2" type="noConversion"/>
  </si>
  <si>
    <t>调剂第4</t>
    <phoneticPr fontId="2" type="noConversion"/>
  </si>
  <si>
    <t>调剂第5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</si>
</sst>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9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2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1"/>
      <color rgb="FF000000"/>
      <name val="等线 Light"/>
      <family val="3"/>
      <charset val="134"/>
      <scheme val="maj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76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0" xfId="0" applyBorder="1"/>
    <xf numFmtId="176" fontId="1" fillId="0" borderId="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P9" sqref="P9"/>
    </sheetView>
  </sheetViews>
  <sheetFormatPr defaultColWidth="9" defaultRowHeight="14.25" x14ac:dyDescent="0.2"/>
  <cols>
    <col min="1" max="1" width="6.75" customWidth="1"/>
    <col min="2" max="2" width="9.25" bestFit="1" customWidth="1"/>
    <col min="3" max="6" width="6.875" customWidth="1"/>
    <col min="7" max="7" width="6.875" style="1" customWidth="1"/>
    <col min="8" max="9" width="6.875" customWidth="1"/>
    <col min="10" max="10" width="7" customWidth="1"/>
    <col min="11" max="11" width="7.625" customWidth="1"/>
    <col min="12" max="12" width="11.375" bestFit="1" customWidth="1"/>
    <col min="13" max="13" width="7.5" bestFit="1" customWidth="1"/>
    <col min="14" max="14" width="6.5" bestFit="1" customWidth="1"/>
    <col min="15" max="15" width="11.375" bestFit="1" customWidth="1"/>
  </cols>
  <sheetData>
    <row r="1" spans="1:15" ht="35.25" customHeight="1" x14ac:dyDescent="0.2">
      <c r="A1" s="15" t="s">
        <v>38</v>
      </c>
      <c r="B1" s="13" t="s">
        <v>0</v>
      </c>
      <c r="C1" s="16" t="s">
        <v>30</v>
      </c>
      <c r="D1" s="17"/>
      <c r="E1" s="17"/>
      <c r="F1" s="17"/>
      <c r="G1" s="18"/>
      <c r="H1" s="19" t="s">
        <v>31</v>
      </c>
      <c r="I1" s="19"/>
      <c r="J1" s="19"/>
      <c r="K1" s="19"/>
      <c r="L1" s="14" t="s">
        <v>35</v>
      </c>
      <c r="M1" s="13" t="s">
        <v>36</v>
      </c>
      <c r="N1" s="13" t="s">
        <v>37</v>
      </c>
      <c r="O1" s="14" t="s">
        <v>47</v>
      </c>
    </row>
    <row r="2" spans="1:15" ht="47.25" customHeight="1" x14ac:dyDescent="0.2">
      <c r="A2" s="15"/>
      <c r="B2" s="13"/>
      <c r="C2" s="3" t="s">
        <v>41</v>
      </c>
      <c r="D2" s="3" t="s">
        <v>42</v>
      </c>
      <c r="E2" s="3" t="s">
        <v>43</v>
      </c>
      <c r="F2" s="3" t="s">
        <v>44</v>
      </c>
      <c r="G2" s="5" t="s">
        <v>2</v>
      </c>
      <c r="H2" s="5" t="s">
        <v>32</v>
      </c>
      <c r="I2" s="5" t="s">
        <v>33</v>
      </c>
      <c r="J2" s="5" t="s">
        <v>34</v>
      </c>
      <c r="K2" s="5" t="s">
        <v>45</v>
      </c>
      <c r="L2" s="14"/>
      <c r="M2" s="13"/>
      <c r="N2" s="13"/>
      <c r="O2" s="13"/>
    </row>
    <row r="3" spans="1:15" ht="33" customHeight="1" x14ac:dyDescent="0.2">
      <c r="A3" s="15"/>
      <c r="B3" s="11" t="s">
        <v>3</v>
      </c>
      <c r="C3" s="6">
        <v>90</v>
      </c>
      <c r="D3" s="6">
        <v>85</v>
      </c>
      <c r="E3" s="6">
        <v>82</v>
      </c>
      <c r="F3" s="6">
        <v>95</v>
      </c>
      <c r="G3" s="2">
        <f t="shared" ref="G3:G7" si="0">AVERAGE(C3:F3)</f>
        <v>88</v>
      </c>
      <c r="H3" s="7">
        <v>0</v>
      </c>
      <c r="I3" s="7">
        <v>2</v>
      </c>
      <c r="J3" s="7">
        <v>2</v>
      </c>
      <c r="K3" s="2">
        <f t="shared" ref="K3:K6" si="1">I3*20+J3*10+H3*30</f>
        <v>60</v>
      </c>
      <c r="L3" s="2">
        <v>20</v>
      </c>
      <c r="M3" s="8">
        <f>G3+K3+L3</f>
        <v>168</v>
      </c>
      <c r="N3" s="11">
        <v>3</v>
      </c>
      <c r="O3" s="11" t="s">
        <v>48</v>
      </c>
    </row>
    <row r="4" spans="1:15" ht="33" customHeight="1" x14ac:dyDescent="0.2">
      <c r="A4" s="15"/>
      <c r="B4" s="11" t="s">
        <v>4</v>
      </c>
      <c r="C4" s="6">
        <v>90</v>
      </c>
      <c r="D4" s="6">
        <v>80</v>
      </c>
      <c r="E4" s="6">
        <v>87</v>
      </c>
      <c r="F4" s="6">
        <v>94</v>
      </c>
      <c r="G4" s="2">
        <f t="shared" si="0"/>
        <v>87.75</v>
      </c>
      <c r="H4" s="7">
        <v>0</v>
      </c>
      <c r="I4" s="7">
        <v>3</v>
      </c>
      <c r="J4" s="7">
        <v>1</v>
      </c>
      <c r="K4" s="2">
        <f t="shared" si="1"/>
        <v>70</v>
      </c>
      <c r="L4" s="2">
        <v>20</v>
      </c>
      <c r="M4" s="8">
        <f t="shared" ref="M4:M7" si="2">G4+K4+L4</f>
        <v>177.75</v>
      </c>
      <c r="N4" s="11">
        <v>2</v>
      </c>
      <c r="O4" s="11" t="s">
        <v>46</v>
      </c>
    </row>
    <row r="5" spans="1:15" ht="33" customHeight="1" x14ac:dyDescent="0.2">
      <c r="A5" s="15"/>
      <c r="B5" s="11" t="s">
        <v>6</v>
      </c>
      <c r="C5" s="6">
        <v>85</v>
      </c>
      <c r="D5" s="6">
        <v>80</v>
      </c>
      <c r="E5" s="6">
        <v>80</v>
      </c>
      <c r="F5" s="6">
        <v>95</v>
      </c>
      <c r="G5" s="2">
        <f t="shared" si="0"/>
        <v>85</v>
      </c>
      <c r="H5" s="7">
        <v>0</v>
      </c>
      <c r="I5" s="7">
        <v>1</v>
      </c>
      <c r="J5" s="7">
        <v>4</v>
      </c>
      <c r="K5" s="2">
        <f t="shared" si="1"/>
        <v>60</v>
      </c>
      <c r="L5" s="2">
        <v>20</v>
      </c>
      <c r="M5" s="8">
        <f t="shared" si="2"/>
        <v>165</v>
      </c>
      <c r="N5" s="11">
        <v>4</v>
      </c>
      <c r="O5" s="11" t="s">
        <v>48</v>
      </c>
    </row>
    <row r="6" spans="1:15" ht="33" customHeight="1" x14ac:dyDescent="0.2">
      <c r="A6" s="15"/>
      <c r="B6" s="11" t="s">
        <v>7</v>
      </c>
      <c r="C6" s="6">
        <v>87</v>
      </c>
      <c r="D6" s="6">
        <v>77</v>
      </c>
      <c r="E6" s="6">
        <v>82</v>
      </c>
      <c r="F6" s="6">
        <v>93</v>
      </c>
      <c r="G6" s="2">
        <f t="shared" si="0"/>
        <v>84.75</v>
      </c>
      <c r="H6" s="7">
        <v>0</v>
      </c>
      <c r="I6" s="7">
        <v>1</v>
      </c>
      <c r="J6" s="7">
        <v>3</v>
      </c>
      <c r="K6" s="2">
        <f t="shared" si="1"/>
        <v>50</v>
      </c>
      <c r="L6" s="2">
        <v>20</v>
      </c>
      <c r="M6" s="8">
        <f t="shared" si="2"/>
        <v>154.75</v>
      </c>
      <c r="N6" s="11">
        <v>5</v>
      </c>
      <c r="O6" s="11" t="s">
        <v>53</v>
      </c>
    </row>
    <row r="7" spans="1:15" ht="33" customHeight="1" x14ac:dyDescent="0.2">
      <c r="A7" s="15"/>
      <c r="B7" s="11" t="s">
        <v>8</v>
      </c>
      <c r="C7" s="6">
        <v>85</v>
      </c>
      <c r="D7" s="6">
        <v>76</v>
      </c>
      <c r="E7" s="6">
        <v>83</v>
      </c>
      <c r="F7" s="6">
        <v>95</v>
      </c>
      <c r="G7" s="2">
        <f t="shared" si="0"/>
        <v>84.75</v>
      </c>
      <c r="H7" s="7">
        <v>0</v>
      </c>
      <c r="I7" s="7">
        <v>3</v>
      </c>
      <c r="J7" s="7">
        <v>2</v>
      </c>
      <c r="K7" s="2">
        <f>I7*20+J7*10+H7*30</f>
        <v>80</v>
      </c>
      <c r="L7" s="2">
        <v>20</v>
      </c>
      <c r="M7" s="8">
        <f t="shared" si="2"/>
        <v>184.75</v>
      </c>
      <c r="N7" s="11">
        <v>1</v>
      </c>
      <c r="O7" s="11" t="s">
        <v>49</v>
      </c>
    </row>
  </sheetData>
  <sortState ref="B3:G7">
    <sortCondition descending="1" ref="G3:G7"/>
  </sortState>
  <mergeCells count="8">
    <mergeCell ref="N1:N2"/>
    <mergeCell ref="O1:O2"/>
    <mergeCell ref="B1:B2"/>
    <mergeCell ref="L1:L2"/>
    <mergeCell ref="A1:A7"/>
    <mergeCell ref="M1:M2"/>
    <mergeCell ref="C1:G1"/>
    <mergeCell ref="H1:K1"/>
  </mergeCells>
  <phoneticPr fontId="2" type="noConversion"/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workbookViewId="0">
      <selection activeCell="Y19" sqref="Y19"/>
    </sheetView>
  </sheetViews>
  <sheetFormatPr defaultColWidth="9" defaultRowHeight="14.25" x14ac:dyDescent="0.2"/>
  <cols>
    <col min="1" max="1" width="6" bestFit="1" customWidth="1"/>
    <col min="2" max="2" width="9.125" customWidth="1"/>
    <col min="3" max="16" width="6.875" customWidth="1"/>
    <col min="17" max="17" width="10.125" customWidth="1"/>
    <col min="18" max="18" width="11" customWidth="1"/>
    <col min="19" max="19" width="7.125" style="1" bestFit="1" customWidth="1"/>
    <col min="20" max="22" width="5.25" bestFit="1" customWidth="1"/>
    <col min="23" max="23" width="6.5" bestFit="1" customWidth="1"/>
    <col min="27" max="27" width="11.375" bestFit="1" customWidth="1"/>
  </cols>
  <sheetData>
    <row r="1" spans="1:27" ht="18" x14ac:dyDescent="0.2">
      <c r="A1" s="15" t="s">
        <v>39</v>
      </c>
      <c r="B1" s="14" t="s">
        <v>0</v>
      </c>
      <c r="C1" s="13" t="s">
        <v>30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 t="s">
        <v>31</v>
      </c>
      <c r="U1" s="14"/>
      <c r="V1" s="14"/>
      <c r="W1" s="14"/>
      <c r="X1" s="14" t="s">
        <v>40</v>
      </c>
      <c r="Y1" s="14" t="s">
        <v>36</v>
      </c>
      <c r="Z1" s="14" t="s">
        <v>37</v>
      </c>
      <c r="AA1" s="14" t="s">
        <v>47</v>
      </c>
    </row>
    <row r="2" spans="1:27" ht="57" x14ac:dyDescent="0.2">
      <c r="A2" s="15"/>
      <c r="B2" s="14"/>
      <c r="C2" s="3" t="s">
        <v>1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4" t="s">
        <v>2</v>
      </c>
      <c r="T2" s="3" t="s">
        <v>32</v>
      </c>
      <c r="U2" s="3" t="s">
        <v>33</v>
      </c>
      <c r="V2" s="3" t="s">
        <v>34</v>
      </c>
      <c r="W2" s="3" t="s">
        <v>36</v>
      </c>
      <c r="X2" s="14"/>
      <c r="Y2" s="14"/>
      <c r="Z2" s="14"/>
      <c r="AA2" s="14"/>
    </row>
    <row r="3" spans="1:27" ht="24.95" customHeight="1" x14ac:dyDescent="0.2">
      <c r="A3" s="15"/>
      <c r="B3" s="11" t="s">
        <v>24</v>
      </c>
      <c r="C3" s="6">
        <v>95</v>
      </c>
      <c r="D3" s="6" t="s">
        <v>5</v>
      </c>
      <c r="E3" s="6" t="s">
        <v>5</v>
      </c>
      <c r="F3" s="6">
        <v>95</v>
      </c>
      <c r="G3" s="6">
        <v>88</v>
      </c>
      <c r="H3" s="6">
        <v>88</v>
      </c>
      <c r="I3" s="6">
        <v>92</v>
      </c>
      <c r="J3" s="6">
        <v>96</v>
      </c>
      <c r="K3" s="6">
        <v>90</v>
      </c>
      <c r="L3" s="6">
        <v>94</v>
      </c>
      <c r="M3" s="6">
        <v>92</v>
      </c>
      <c r="N3" s="6">
        <v>92</v>
      </c>
      <c r="O3" s="6">
        <v>70</v>
      </c>
      <c r="P3" s="6">
        <v>71</v>
      </c>
      <c r="Q3" s="6">
        <v>88</v>
      </c>
      <c r="R3" s="6">
        <v>79</v>
      </c>
      <c r="S3" s="2">
        <f t="shared" ref="S3:S8" si="0">AVERAGE(C3:R3)</f>
        <v>87.857142857142861</v>
      </c>
      <c r="T3" s="6">
        <v>0</v>
      </c>
      <c r="U3" s="6">
        <v>1</v>
      </c>
      <c r="V3" s="6">
        <v>0</v>
      </c>
      <c r="W3" s="2">
        <f>T3*30+U3*20+V3*10</f>
        <v>20</v>
      </c>
      <c r="X3" s="2">
        <v>20</v>
      </c>
      <c r="Y3" s="2">
        <f>S3+W3+X3</f>
        <v>127.85714285714286</v>
      </c>
      <c r="Z3" s="11">
        <v>4</v>
      </c>
      <c r="AA3" s="11" t="s">
        <v>52</v>
      </c>
    </row>
    <row r="4" spans="1:27" ht="24.95" customHeight="1" x14ac:dyDescent="0.2">
      <c r="A4" s="15"/>
      <c r="B4" s="11" t="s">
        <v>25</v>
      </c>
      <c r="C4" s="6">
        <v>94</v>
      </c>
      <c r="D4" s="6">
        <v>87</v>
      </c>
      <c r="E4" s="6">
        <v>86</v>
      </c>
      <c r="F4" s="6">
        <v>93</v>
      </c>
      <c r="G4" s="6">
        <v>85</v>
      </c>
      <c r="H4" s="6">
        <v>86</v>
      </c>
      <c r="I4" s="6">
        <v>90</v>
      </c>
      <c r="J4" s="6">
        <v>92</v>
      </c>
      <c r="K4" s="6">
        <v>90</v>
      </c>
      <c r="L4" s="6">
        <v>89</v>
      </c>
      <c r="M4" s="6">
        <v>84</v>
      </c>
      <c r="N4" s="6">
        <v>91</v>
      </c>
      <c r="O4" s="6">
        <v>75</v>
      </c>
      <c r="P4" s="6">
        <v>77</v>
      </c>
      <c r="Q4" s="6">
        <v>87</v>
      </c>
      <c r="R4" s="6">
        <v>78</v>
      </c>
      <c r="S4" s="2">
        <f t="shared" si="0"/>
        <v>86.5</v>
      </c>
      <c r="T4" s="6">
        <v>0</v>
      </c>
      <c r="U4" s="6">
        <v>3</v>
      </c>
      <c r="V4" s="6">
        <v>0</v>
      </c>
      <c r="W4" s="2">
        <f t="shared" ref="W4:W8" si="1">T4*30+U4*20+V4*10</f>
        <v>60</v>
      </c>
      <c r="X4" s="2">
        <v>20</v>
      </c>
      <c r="Y4" s="2">
        <f t="shared" ref="Y4:Y8" si="2">S4+W4+X4</f>
        <v>166.5</v>
      </c>
      <c r="Z4" s="11">
        <v>1</v>
      </c>
      <c r="AA4" s="11" t="s">
        <v>50</v>
      </c>
    </row>
    <row r="5" spans="1:27" ht="24.95" customHeight="1" x14ac:dyDescent="0.2">
      <c r="A5" s="15"/>
      <c r="B5" s="11" t="s">
        <v>26</v>
      </c>
      <c r="C5" s="6">
        <v>91</v>
      </c>
      <c r="D5" s="6">
        <v>88</v>
      </c>
      <c r="E5" s="6">
        <v>87</v>
      </c>
      <c r="F5" s="6">
        <v>94</v>
      </c>
      <c r="G5" s="6">
        <v>83</v>
      </c>
      <c r="H5" s="6">
        <v>85</v>
      </c>
      <c r="I5" s="6">
        <v>90</v>
      </c>
      <c r="J5" s="6">
        <v>86</v>
      </c>
      <c r="K5" s="6">
        <v>80</v>
      </c>
      <c r="L5" s="6">
        <v>91</v>
      </c>
      <c r="M5" s="6">
        <v>89</v>
      </c>
      <c r="N5" s="6">
        <v>90</v>
      </c>
      <c r="O5" s="6">
        <v>75</v>
      </c>
      <c r="P5" s="6">
        <v>69</v>
      </c>
      <c r="Q5" s="6">
        <v>85</v>
      </c>
      <c r="R5" s="6">
        <v>85</v>
      </c>
      <c r="S5" s="2">
        <f t="shared" si="0"/>
        <v>85.5</v>
      </c>
      <c r="T5" s="6">
        <v>0</v>
      </c>
      <c r="U5" s="6">
        <v>1.5</v>
      </c>
      <c r="V5" s="6">
        <v>0</v>
      </c>
      <c r="W5" s="2">
        <f t="shared" si="1"/>
        <v>30</v>
      </c>
      <c r="X5" s="2">
        <v>20</v>
      </c>
      <c r="Y5" s="2">
        <f t="shared" si="2"/>
        <v>135.5</v>
      </c>
      <c r="Z5" s="11">
        <v>2</v>
      </c>
      <c r="AA5" s="11" t="s">
        <v>51</v>
      </c>
    </row>
    <row r="6" spans="1:27" ht="24.95" customHeight="1" x14ac:dyDescent="0.2">
      <c r="A6" s="15"/>
      <c r="B6" s="11" t="s">
        <v>27</v>
      </c>
      <c r="C6" s="6">
        <v>97</v>
      </c>
      <c r="D6" s="6">
        <v>90</v>
      </c>
      <c r="E6" s="6">
        <v>90</v>
      </c>
      <c r="F6" s="6">
        <v>94</v>
      </c>
      <c r="G6" s="6">
        <v>82</v>
      </c>
      <c r="H6" s="6">
        <v>85</v>
      </c>
      <c r="I6" s="6">
        <v>90</v>
      </c>
      <c r="J6" s="6">
        <v>95</v>
      </c>
      <c r="K6" s="6">
        <v>80</v>
      </c>
      <c r="L6" s="6">
        <v>92</v>
      </c>
      <c r="M6" s="6">
        <v>89</v>
      </c>
      <c r="N6" s="6">
        <v>91</v>
      </c>
      <c r="O6" s="6">
        <v>60</v>
      </c>
      <c r="P6" s="6">
        <v>68</v>
      </c>
      <c r="Q6" s="6">
        <v>85</v>
      </c>
      <c r="R6" s="6">
        <v>77</v>
      </c>
      <c r="S6" s="2">
        <f t="shared" si="0"/>
        <v>85.3125</v>
      </c>
      <c r="T6" s="6">
        <v>1</v>
      </c>
      <c r="U6" s="6">
        <v>0</v>
      </c>
      <c r="V6" s="6">
        <v>0</v>
      </c>
      <c r="W6" s="2">
        <f t="shared" si="1"/>
        <v>30</v>
      </c>
      <c r="X6" s="2">
        <v>20</v>
      </c>
      <c r="Y6" s="2">
        <f t="shared" si="2"/>
        <v>135.3125</v>
      </c>
      <c r="Z6" s="11">
        <v>3</v>
      </c>
      <c r="AA6" s="11" t="s">
        <v>52</v>
      </c>
    </row>
    <row r="7" spans="1:27" ht="24.95" customHeight="1" x14ac:dyDescent="0.2">
      <c r="A7" s="15"/>
      <c r="B7" s="11" t="s">
        <v>28</v>
      </c>
      <c r="C7" s="6">
        <v>94</v>
      </c>
      <c r="D7" s="6">
        <v>80</v>
      </c>
      <c r="E7" s="6">
        <v>85</v>
      </c>
      <c r="F7" s="6">
        <v>95</v>
      </c>
      <c r="G7" s="6">
        <v>82</v>
      </c>
      <c r="H7" s="6">
        <v>88</v>
      </c>
      <c r="I7" s="6">
        <v>92</v>
      </c>
      <c r="J7" s="6">
        <v>90</v>
      </c>
      <c r="K7" s="6">
        <v>80</v>
      </c>
      <c r="L7" s="6">
        <v>91</v>
      </c>
      <c r="M7" s="6">
        <v>86</v>
      </c>
      <c r="N7" s="6">
        <v>92</v>
      </c>
      <c r="O7" s="6">
        <v>68</v>
      </c>
      <c r="P7" s="6">
        <v>61</v>
      </c>
      <c r="Q7" s="6">
        <v>88</v>
      </c>
      <c r="R7" s="6">
        <v>74</v>
      </c>
      <c r="S7" s="2">
        <f t="shared" si="0"/>
        <v>84.125</v>
      </c>
      <c r="T7" s="6">
        <v>0</v>
      </c>
      <c r="U7" s="6">
        <v>1</v>
      </c>
      <c r="V7" s="6">
        <v>0</v>
      </c>
      <c r="W7" s="2">
        <f t="shared" si="1"/>
        <v>20</v>
      </c>
      <c r="X7" s="2">
        <v>20</v>
      </c>
      <c r="Y7" s="2">
        <f t="shared" si="2"/>
        <v>124.125</v>
      </c>
      <c r="Z7" s="11">
        <v>5</v>
      </c>
      <c r="AA7" s="11" t="s">
        <v>53</v>
      </c>
    </row>
    <row r="8" spans="1:27" ht="24.95" customHeight="1" x14ac:dyDescent="0.2">
      <c r="A8" s="15"/>
      <c r="B8" s="11" t="s">
        <v>29</v>
      </c>
      <c r="C8" s="6">
        <v>93</v>
      </c>
      <c r="D8" s="6">
        <v>84</v>
      </c>
      <c r="E8" s="6">
        <v>85</v>
      </c>
      <c r="F8" s="6">
        <v>94</v>
      </c>
      <c r="G8" s="6">
        <v>82</v>
      </c>
      <c r="H8" s="6">
        <v>85</v>
      </c>
      <c r="I8" s="6">
        <v>89</v>
      </c>
      <c r="J8" s="6">
        <v>88</v>
      </c>
      <c r="K8" s="6">
        <v>80</v>
      </c>
      <c r="L8" s="6">
        <v>88</v>
      </c>
      <c r="M8" s="6">
        <v>86</v>
      </c>
      <c r="N8" s="6">
        <v>92</v>
      </c>
      <c r="O8" s="6">
        <v>68</v>
      </c>
      <c r="P8" s="6">
        <v>67</v>
      </c>
      <c r="Q8" s="6">
        <v>84</v>
      </c>
      <c r="R8" s="6">
        <v>77</v>
      </c>
      <c r="S8" s="2">
        <f t="shared" si="0"/>
        <v>83.875</v>
      </c>
      <c r="T8" s="6">
        <v>0</v>
      </c>
      <c r="U8" s="6">
        <v>0</v>
      </c>
      <c r="V8" s="6">
        <v>0</v>
      </c>
      <c r="W8" s="2">
        <f t="shared" si="1"/>
        <v>0</v>
      </c>
      <c r="X8" s="2">
        <v>20</v>
      </c>
      <c r="Y8" s="2">
        <f t="shared" si="2"/>
        <v>103.875</v>
      </c>
      <c r="Z8" s="11">
        <v>6</v>
      </c>
      <c r="AA8" s="11" t="s">
        <v>53</v>
      </c>
    </row>
    <row r="14" spans="1:27" x14ac:dyDescent="0.2">
      <c r="T14" s="9"/>
      <c r="U14" s="9"/>
      <c r="V14" s="9"/>
      <c r="W14" s="9"/>
      <c r="X14" s="9"/>
      <c r="Y14" s="9"/>
    </row>
    <row r="15" spans="1:27" x14ac:dyDescent="0.2">
      <c r="T15" s="9"/>
      <c r="U15" s="9"/>
      <c r="V15" s="10"/>
      <c r="W15" s="9"/>
      <c r="X15" s="9"/>
      <c r="Y15" s="9"/>
    </row>
    <row r="16" spans="1:27" x14ac:dyDescent="0.2">
      <c r="T16" s="9"/>
      <c r="U16" s="9"/>
      <c r="V16" s="9"/>
      <c r="W16" s="9"/>
      <c r="X16" s="9"/>
      <c r="Y16" s="9"/>
    </row>
    <row r="17" spans="20:25" x14ac:dyDescent="0.2">
      <c r="T17" s="9"/>
      <c r="U17" s="9"/>
      <c r="V17" s="9"/>
      <c r="W17" s="9"/>
      <c r="X17" s="9"/>
      <c r="Y17" s="9"/>
    </row>
  </sheetData>
  <sortState ref="A3:S8">
    <sortCondition descending="1" ref="S3:S8"/>
  </sortState>
  <mergeCells count="8">
    <mergeCell ref="A1:A8"/>
    <mergeCell ref="T1:W1"/>
    <mergeCell ref="X1:X2"/>
    <mergeCell ref="Y1:Y2"/>
    <mergeCell ref="Z1:Z2"/>
    <mergeCell ref="AA1:AA2"/>
    <mergeCell ref="B1:B2"/>
    <mergeCell ref="C1:S1"/>
  </mergeCells>
  <phoneticPr fontId="2" type="noConversion"/>
  <pageMargins left="0.69930555555555596" right="0.69930555555555596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G18" sqref="G18"/>
    </sheetView>
  </sheetViews>
  <sheetFormatPr defaultColWidth="9" defaultRowHeight="14.25" x14ac:dyDescent="0.2"/>
  <cols>
    <col min="1" max="1" width="6.75" customWidth="1"/>
    <col min="2" max="2" width="9.25" bestFit="1" customWidth="1"/>
    <col min="3" max="4" width="6.875" customWidth="1"/>
    <col min="5" max="5" width="6.875" style="1" customWidth="1"/>
    <col min="6" max="6" width="6.875" customWidth="1"/>
    <col min="7" max="7" width="11.375" bestFit="1" customWidth="1"/>
    <col min="8" max="8" width="7.5" bestFit="1" customWidth="1"/>
    <col min="9" max="9" width="14" bestFit="1" customWidth="1"/>
    <col min="10" max="10" width="11.375" bestFit="1" customWidth="1"/>
  </cols>
  <sheetData>
    <row r="1" spans="1:10" ht="29.25" customHeight="1" x14ac:dyDescent="0.2">
      <c r="A1" s="26" t="s">
        <v>54</v>
      </c>
      <c r="B1" s="29" t="s">
        <v>0</v>
      </c>
      <c r="C1" s="19" t="s">
        <v>55</v>
      </c>
      <c r="D1" s="19"/>
      <c r="E1" s="19"/>
      <c r="F1" s="24" t="s">
        <v>65</v>
      </c>
      <c r="G1" s="22" t="s">
        <v>35</v>
      </c>
      <c r="H1" s="20" t="s">
        <v>36</v>
      </c>
      <c r="I1" s="20" t="s">
        <v>37</v>
      </c>
      <c r="J1" s="22" t="s">
        <v>47</v>
      </c>
    </row>
    <row r="2" spans="1:10" ht="31.5" customHeight="1" x14ac:dyDescent="0.2">
      <c r="A2" s="27"/>
      <c r="B2" s="29"/>
      <c r="C2" s="3" t="s">
        <v>56</v>
      </c>
      <c r="D2" s="3" t="s">
        <v>57</v>
      </c>
      <c r="E2" s="5" t="s">
        <v>2</v>
      </c>
      <c r="F2" s="25"/>
      <c r="G2" s="23"/>
      <c r="H2" s="21"/>
      <c r="I2" s="21"/>
      <c r="J2" s="23"/>
    </row>
    <row r="3" spans="1:10" ht="33" customHeight="1" x14ac:dyDescent="0.2">
      <c r="A3" s="27"/>
      <c r="B3" s="12" t="s">
        <v>63</v>
      </c>
      <c r="C3" s="6">
        <v>65</v>
      </c>
      <c r="D3" s="6">
        <v>61</v>
      </c>
      <c r="E3" s="2">
        <f t="shared" ref="E3:E8" si="0">AVERAGE(C3:D3)</f>
        <v>63</v>
      </c>
      <c r="F3" s="2">
        <v>70.745000000000005</v>
      </c>
      <c r="G3" s="2">
        <v>20</v>
      </c>
      <c r="H3" s="8">
        <f t="shared" ref="H3:H8" si="1">E3+F3+G3</f>
        <v>153.745</v>
      </c>
      <c r="I3" s="11" t="s">
        <v>64</v>
      </c>
      <c r="J3" s="11" t="s">
        <v>49</v>
      </c>
    </row>
    <row r="4" spans="1:10" ht="33" customHeight="1" x14ac:dyDescent="0.2">
      <c r="A4" s="27"/>
      <c r="B4" s="11" t="s">
        <v>58</v>
      </c>
      <c r="C4" s="6">
        <v>70</v>
      </c>
      <c r="D4" s="6">
        <v>76</v>
      </c>
      <c r="E4" s="2">
        <f t="shared" si="0"/>
        <v>73</v>
      </c>
      <c r="F4" s="2">
        <v>74.03</v>
      </c>
      <c r="G4" s="2">
        <v>20</v>
      </c>
      <c r="H4" s="8">
        <f t="shared" si="1"/>
        <v>167.03</v>
      </c>
      <c r="I4" s="11" t="s">
        <v>66</v>
      </c>
      <c r="J4" s="11" t="s">
        <v>49</v>
      </c>
    </row>
    <row r="5" spans="1:10" ht="33" customHeight="1" x14ac:dyDescent="0.2">
      <c r="A5" s="27"/>
      <c r="B5" s="11" t="s">
        <v>62</v>
      </c>
      <c r="C5" s="6">
        <v>71</v>
      </c>
      <c r="D5" s="6">
        <v>77</v>
      </c>
      <c r="E5" s="2">
        <f t="shared" si="0"/>
        <v>74</v>
      </c>
      <c r="F5" s="2">
        <v>71.77</v>
      </c>
      <c r="G5" s="2">
        <v>20</v>
      </c>
      <c r="H5" s="8">
        <f t="shared" si="1"/>
        <v>165.76999999999998</v>
      </c>
      <c r="I5" s="11" t="s">
        <v>67</v>
      </c>
      <c r="J5" s="11" t="s">
        <v>46</v>
      </c>
    </row>
    <row r="6" spans="1:10" ht="33" customHeight="1" x14ac:dyDescent="0.2">
      <c r="A6" s="27"/>
      <c r="B6" s="11" t="s">
        <v>60</v>
      </c>
      <c r="C6" s="6">
        <v>68</v>
      </c>
      <c r="D6" s="6">
        <v>74</v>
      </c>
      <c r="E6" s="2">
        <f t="shared" si="0"/>
        <v>71</v>
      </c>
      <c r="F6" s="2">
        <v>73.37</v>
      </c>
      <c r="G6" s="2">
        <v>20</v>
      </c>
      <c r="H6" s="8">
        <f t="shared" si="1"/>
        <v>164.37</v>
      </c>
      <c r="I6" s="11" t="s">
        <v>68</v>
      </c>
      <c r="J6" s="11" t="s">
        <v>46</v>
      </c>
    </row>
    <row r="7" spans="1:10" ht="33" customHeight="1" x14ac:dyDescent="0.2">
      <c r="A7" s="27"/>
      <c r="B7" s="11" t="s">
        <v>59</v>
      </c>
      <c r="C7" s="6">
        <v>68</v>
      </c>
      <c r="D7" s="6">
        <v>68</v>
      </c>
      <c r="E7" s="2">
        <f t="shared" si="0"/>
        <v>68</v>
      </c>
      <c r="F7" s="2">
        <v>73.67</v>
      </c>
      <c r="G7" s="2">
        <v>20</v>
      </c>
      <c r="H7" s="8">
        <f t="shared" si="1"/>
        <v>161.67000000000002</v>
      </c>
      <c r="I7" s="11" t="s">
        <v>69</v>
      </c>
      <c r="J7" s="11" t="s">
        <v>52</v>
      </c>
    </row>
    <row r="8" spans="1:10" ht="33" customHeight="1" x14ac:dyDescent="0.2">
      <c r="A8" s="28"/>
      <c r="B8" s="11" t="s">
        <v>61</v>
      </c>
      <c r="C8" s="6">
        <v>62</v>
      </c>
      <c r="D8" s="6">
        <v>54</v>
      </c>
      <c r="E8" s="2">
        <f t="shared" si="0"/>
        <v>58</v>
      </c>
      <c r="F8" s="2">
        <v>72.03</v>
      </c>
      <c r="G8" s="2">
        <v>20</v>
      </c>
      <c r="H8" s="8">
        <f t="shared" si="1"/>
        <v>150.03</v>
      </c>
      <c r="I8" s="11" t="s">
        <v>70</v>
      </c>
      <c r="J8" s="11" t="s">
        <v>52</v>
      </c>
    </row>
  </sheetData>
  <mergeCells count="8">
    <mergeCell ref="H1:H2"/>
    <mergeCell ref="I1:I2"/>
    <mergeCell ref="J1:J2"/>
    <mergeCell ref="F1:F2"/>
    <mergeCell ref="A1:A8"/>
    <mergeCell ref="B1:B2"/>
    <mergeCell ref="C1:E1"/>
    <mergeCell ref="G1:G2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15级</vt:lpstr>
      <vt:lpstr>16级</vt:lpstr>
      <vt:lpstr>17级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ZC</cp:lastModifiedBy>
  <cp:lastPrinted>2017-12-08T03:24:57Z</cp:lastPrinted>
  <dcterms:created xsi:type="dcterms:W3CDTF">2015-06-05T18:19:00Z</dcterms:created>
  <dcterms:modified xsi:type="dcterms:W3CDTF">2017-12-08T04:25:16Z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